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ospe-my.sharepoint.com/personal/ldelcol_ospe_on_ca/Documents/Documents/CET-CTech/"/>
    </mc:Choice>
  </mc:AlternateContent>
  <xr:revisionPtr revIDLastSave="0" documentId="8_{5A2AB554-BDF7-4564-B1B6-E42ACCB13BF6}" xr6:coauthVersionLast="47" xr6:coauthVersionMax="47" xr10:uidLastSave="{00000000-0000-0000-0000-000000000000}"/>
  <workbookProtection workbookAlgorithmName="SHA-512" workbookHashValue="l4q5ICNGk450YhrXJK6VBk4pk+Sp4YFONv8wm9q3kEAW6LB0b4Yudl/x/n7wAHt9thz6GgQCxwmuSnWpNzr3qA==" workbookSaltValue="F7J3zNZAIHthCO1f/+ubjA==" workbookSpinCount="100000" lockStructure="1"/>
  <bookViews>
    <workbookView xWindow="33720" yWindow="-120" windowWidth="29040" windowHeight="15840" firstSheet="4" activeTab="7" xr2:uid="{00000000-000D-0000-FFFF-FFFF00000000}"/>
  </bookViews>
  <sheets>
    <sheet name="Introduction" sheetId="6" r:id="rId1"/>
    <sheet name="Accord Area #1" sheetId="1" r:id="rId2"/>
    <sheet name="Accord Area #2" sheetId="3" r:id="rId3"/>
    <sheet name="Accord Area #3" sheetId="4" r:id="rId4"/>
    <sheet name="Overall Assessment" sheetId="5" r:id="rId5"/>
    <sheet name="Action Planning" sheetId="7" r:id="rId6"/>
    <sheet name="Action Plan Area #1" sheetId="8" r:id="rId7"/>
    <sheet name="Action Plan Area #2" sheetId="10" r:id="rId8"/>
    <sheet name="Action Plan Area #3" sheetId="11" r:id="rId9"/>
    <sheet name="Accord Area #1 BASELINE" sheetId="12" state="hidden" r:id="rId10"/>
    <sheet name="Accord Area #2 BASELINE" sheetId="13" state="hidden" r:id="rId11"/>
    <sheet name="Accord Area #3 BASELINE" sheetId="14" state="hidden" r:id="rId12"/>
    <sheet name="List - DO NOT DELETE" sheetId="2"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4" l="1"/>
  <c r="B9" i="14"/>
  <c r="B10" i="14"/>
  <c r="B11" i="14"/>
  <c r="B12" i="14"/>
  <c r="B13" i="14"/>
  <c r="B7" i="14"/>
  <c r="B7" i="13"/>
  <c r="B8" i="13"/>
  <c r="B9" i="13"/>
  <c r="B10" i="13"/>
  <c r="B11" i="13"/>
  <c r="B12" i="13"/>
  <c r="B6" i="13"/>
  <c r="B9" i="12"/>
  <c r="B10" i="12"/>
  <c r="B11" i="12"/>
  <c r="B12" i="12"/>
  <c r="B13" i="12"/>
  <c r="B8" i="12"/>
  <c r="B7" i="12"/>
  <c r="B14" i="14" l="1"/>
  <c r="B13" i="13"/>
  <c r="B14" i="12"/>
  <c r="D24" i="5"/>
  <c r="D23" i="5"/>
  <c r="D22" i="5"/>
  <c r="D25" i="5" l="1"/>
  <c r="C26" i="4"/>
  <c r="C24" i="5" s="1"/>
  <c r="E24" i="5" s="1"/>
  <c r="C26" i="3"/>
  <c r="C23" i="5" s="1"/>
  <c r="E23" i="5" s="1"/>
  <c r="C25" i="1"/>
  <c r="C22" i="5" s="1"/>
  <c r="E22" i="5" l="1"/>
  <c r="C25" i="5"/>
  <c r="E25" i="5" s="1"/>
  <c r="E26" i="5" s="1"/>
</calcChain>
</file>

<file path=xl/sharedStrings.xml><?xml version="1.0" encoding="utf-8"?>
<sst xmlns="http://schemas.openxmlformats.org/spreadsheetml/2006/main" count="161" uniqueCount="104">
  <si>
    <t>List the evidence that supports how your organization fulfils this indicator</t>
  </si>
  <si>
    <t>Score</t>
  </si>
  <si>
    <t xml:space="preserve">1.       Our organization has committed to the on-going improvement of our workplace policies, practices and operating procedures so that women are sufficiently represented in the workplace. This includes a review of key HR policies and the creation of gender-diverse work environments and organizational cultures that are welcoming and supportive of women.  </t>
  </si>
  <si>
    <t>2.       Our organization actively works, in partnership with employers, to develop measures to better allow women to enter the workforce such as special letters of understanding, settlements or memorandums.</t>
  </si>
  <si>
    <t xml:space="preserve">3.       Our organization has put in place contractual terms and conditions that require contractors to have a representative workforce. </t>
  </si>
  <si>
    <t>4.       Our organization strives to ensure collective agreement provisions are not unconsciously biased towards women entering the workforce.</t>
  </si>
  <si>
    <t>5.       Our organization strives to ensure women represent between 10% and 30% of Board of Director and Senior Management positions and promote the business case that diverse leadership teams make good business sense.</t>
  </si>
  <si>
    <t>6.       Our organization encourages joint ventures between employers and government or employers and their respective unions (or even tri-partite ventures between all three) in support of advancing women in under-represented roles in the sector.</t>
  </si>
  <si>
    <t>7.       Any policies or initiatives that your organization has developed/delivered based on your own internal needs and strategic plan.</t>
  </si>
  <si>
    <t>Total Score</t>
  </si>
  <si>
    <r>
      <t xml:space="preserve"> </t>
    </r>
    <r>
      <rPr>
        <b/>
        <sz val="12"/>
        <color rgb="FFFFFFFF"/>
        <rFont val="Calibri"/>
        <family val="2"/>
        <scheme val="minor"/>
      </rPr>
      <t>Indicators  (6)</t>
    </r>
  </si>
  <si>
    <t>N/A</t>
  </si>
  <si>
    <t>Number of Indicators</t>
  </si>
  <si>
    <t>Areas</t>
  </si>
  <si>
    <t xml:space="preserve">Total Assessment Score
(sum of scores)
</t>
  </si>
  <si>
    <t xml:space="preserve">Average Assessment Score
(Total Score/# of applicable indicators)
</t>
  </si>
  <si>
    <t>1.       Our organization works to promote occupations (and the sector overall) in a way that attracts more women.</t>
  </si>
  <si>
    <t>2.       Our organizations strives to ensure, where possible, at least 2 qualified women are shortlisted for all positions.</t>
  </si>
  <si>
    <t xml:space="preserve">3.       Our organization endeavors where possible to have at least one female interviewer on all intake/hiring panels. </t>
  </si>
  <si>
    <t>4.       Our organization works towards increasing the number of apprenticeship positions being filled by women, by the individual organization.</t>
  </si>
  <si>
    <t>5.       Our organization regularly develops processes or special programs that help advance women in the electricity industry and support their development.</t>
  </si>
  <si>
    <t>6.       Our organization collects and reports on demographic information about all staff to monitor and assess whether equitable Human Resource practices are employed.</t>
  </si>
  <si>
    <t xml:space="preserve">1.       Our organization ensures there is at least one female interviewer on all educational program intake panels. </t>
  </si>
  <si>
    <t xml:space="preserve">2.       Our organization ensures instructors are aware of,  sensitive to, and in some cases receive training on the barriers facing women in non-traditional positions within the electricity sector and that there is no conscious or unconscious bias within the classroom that discriminates against female students. </t>
  </si>
  <si>
    <t>3.       Our organization provides co-op placements to both male and female students.</t>
  </si>
  <si>
    <t>4.       Our organization investigates and researches potential factors that are limiting the successful transition from educational and training programs into the sector.</t>
  </si>
  <si>
    <t>5.       Our organization supports women’s transition into the sector by matching new hires with women already in the sector through internal mentoring programs and/or national mentoring programs such as EHRC’s Connected Women Mentorship program.</t>
  </si>
  <si>
    <t xml:space="preserve">6.       Our organization helps to develop women’s resilience to thrive within the sector and a variety of workplaces through various initiatives </t>
  </si>
  <si>
    <r>
      <t>Accord Area 1:</t>
    </r>
    <r>
      <rPr>
        <sz val="12"/>
        <color rgb="FF0F714C"/>
        <rFont val="Calibri"/>
        <family val="2"/>
        <scheme val="minor"/>
      </rPr>
      <t xml:space="preserve"> </t>
    </r>
    <r>
      <rPr>
        <b/>
        <sz val="12"/>
        <color rgb="FF222A35"/>
        <rFont val="Calibri"/>
        <family val="2"/>
        <scheme val="minor"/>
      </rPr>
      <t>Policy &amp; Governance Practice</t>
    </r>
  </si>
  <si>
    <r>
      <t>Accord Area 2:</t>
    </r>
    <r>
      <rPr>
        <sz val="12"/>
        <color rgb="FF0F714C"/>
        <rFont val="Calibri"/>
        <family val="2"/>
        <scheme val="minor"/>
      </rPr>
      <t xml:space="preserve"> </t>
    </r>
    <r>
      <rPr>
        <b/>
        <sz val="12"/>
        <color rgb="FF222A35"/>
        <rFont val="Calibri"/>
        <family val="2"/>
        <scheme val="minor"/>
      </rPr>
      <t>Education &amp; Workplace Readiness</t>
    </r>
  </si>
  <si>
    <r>
      <t>Accord Area 3:</t>
    </r>
    <r>
      <rPr>
        <sz val="12"/>
        <color rgb="FF0F714C"/>
        <rFont val="Calibri"/>
        <family val="2"/>
        <scheme val="minor"/>
      </rPr>
      <t xml:space="preserve"> </t>
    </r>
    <r>
      <rPr>
        <b/>
        <sz val="12"/>
        <color rgb="FF222A35"/>
        <rFont val="Calibri"/>
        <family val="2"/>
        <scheme val="minor"/>
      </rPr>
      <t xml:space="preserve">Recruitment &amp; Retention Practices </t>
    </r>
  </si>
  <si>
    <t xml:space="preserve">Leadership Accord on Gender Diversity </t>
  </si>
  <si>
    <t>Self-Assessment Tool</t>
  </si>
  <si>
    <t xml:space="preserve">How to Complete the Tool </t>
  </si>
  <si>
    <t xml:space="preserve">Who Should Complete the Tool </t>
  </si>
  <si>
    <t>Any individual with knowledge of an organization can answer the questions. When completing the tool, it is important to remember that the focus is on how an organization as a whole is performing against its goals. Although the personal experiences of individuals completing the assessment are relevant, the tool is not designed to assess the experiences of individual employees – it is meant for conducting an intensive and comprehensive system wide organizational assessment based on facts.</t>
  </si>
  <si>
    <t>Organizations may use the tool differently depending on the time and resources available to conduct the assessment, but it will often take the commitment of several hours of work from a number of different employees. Some organizations will choose to have individuals representing different roles within the organization complete the assessment individually and then compile their scores together for an overall assessment. Protecting employee confidentiality is paramount here. Some organizations may choose to use individual responses to the tool as a starting point for group discussion, while others may choose to have one individual or a small group of people work together to complete one copy of the assessment. Ideally, people from multiple levels and areas of an organization will be involved in the process in some way. This will enable an accurate assessment of the indicators and ensure a comprehensive picture of the organization’s diversity, equity, and inclusion work. It will provide an opportunity for staff to enhance their understanding of diversity, equity, and inclusion, and enable the development of a shared vision on how the organization will advance diversity, equity, and inclusion work.</t>
  </si>
  <si>
    <t xml:space="preserve">The tool is organized into 3 different Accord areas, each of which focuses on a set of actions. Within each area, the organization is asked to rate the extent to which it complies with a series of concrete actions or indicators that reflect diversity, equity, and inclusion promising practices, using a scale from 1-3. 
Some indicators may not apply to some organizations. In this case, organizations should rate the indicator as ‘Not Applicable’ and keep this indicator out of the calculation of the average assessment score. The self-assessment process </t>
  </si>
  <si>
    <t>Areas for Improvement</t>
  </si>
  <si>
    <t>Action Plan Area #1</t>
  </si>
  <si>
    <t>What action will you take to advance in this area?</t>
  </si>
  <si>
    <t>How will this action advance diversity, equity, and inclusion efforts and support your overall business strategy?</t>
  </si>
  <si>
    <t>What is the timeline for taking this action?</t>
  </si>
  <si>
    <t>Who will lead the development and implementation of this action?</t>
  </si>
  <si>
    <t>Which stakeholders will need to be involved to make this action happen?</t>
  </si>
  <si>
    <t>What resources are needed to make this action happen?</t>
  </si>
  <si>
    <t>How will you assess whether this action leads to an improvement?</t>
  </si>
  <si>
    <t>Action Plan Area #2</t>
  </si>
  <si>
    <t>Action Plan Area #3</t>
  </si>
  <si>
    <r>
      <t xml:space="preserve">Based on the assessment of needed action, identify 3 areas </t>
    </r>
    <r>
      <rPr>
        <b/>
        <i/>
        <sz val="12"/>
        <color theme="1"/>
        <rFont val="Calibri"/>
        <family val="2"/>
        <scheme val="minor"/>
      </rPr>
      <t>where your organization</t>
    </r>
    <r>
      <rPr>
        <b/>
        <i/>
        <sz val="12"/>
        <color theme="5"/>
        <rFont val="Calibri"/>
        <family val="2"/>
        <scheme val="minor"/>
      </rPr>
      <t xml:space="preserve"> </t>
    </r>
    <r>
      <rPr>
        <b/>
        <i/>
        <sz val="12"/>
        <color rgb="FF00B0F0"/>
        <rFont val="Calibri"/>
        <family val="2"/>
        <scheme val="minor"/>
      </rPr>
      <t>requires improvement</t>
    </r>
    <r>
      <rPr>
        <i/>
        <sz val="12"/>
        <color rgb="FF00B0F0"/>
        <rFont val="Calibri"/>
        <family val="2"/>
        <scheme val="minor"/>
      </rPr>
      <t xml:space="preserve">  </t>
    </r>
  </si>
  <si>
    <r>
      <t xml:space="preserve">Based on the assessment of needed action, identify 3 areas </t>
    </r>
    <r>
      <rPr>
        <b/>
        <i/>
        <sz val="12"/>
        <color theme="1"/>
        <rFont val="Calibri"/>
        <family val="2"/>
        <scheme val="minor"/>
      </rPr>
      <t>where your organization</t>
    </r>
    <r>
      <rPr>
        <b/>
        <i/>
        <sz val="12"/>
        <color rgb="FF00B0F0"/>
        <rFont val="Calibri"/>
        <family val="2"/>
        <scheme val="minor"/>
      </rPr>
      <t xml:space="preserve"> is strong</t>
    </r>
    <r>
      <rPr>
        <i/>
        <sz val="12"/>
        <color rgb="FF00B0F0"/>
        <rFont val="Calibri"/>
        <family val="2"/>
        <scheme val="minor"/>
      </rPr>
      <t xml:space="preserve"> </t>
    </r>
  </si>
  <si>
    <t>DIVERSITY SCORE</t>
  </si>
  <si>
    <r>
      <rPr>
        <sz val="12"/>
        <color theme="1"/>
        <rFont val="Myriad Pro"/>
        <family val="2"/>
      </rPr>
      <t xml:space="preserve">will be most useful if the ratings are based on careful, honest review of current practice. The tool provides space to note the evidence used to reach a decision about each self-rating.
Once an organization has entered a score for each indicator, it can calculate an overall score in the final column of the chart. </t>
    </r>
    <r>
      <rPr>
        <sz val="11"/>
        <color theme="1"/>
        <rFont val="Myriad Pro"/>
        <family val="2"/>
      </rPr>
      <t xml:space="preserve">
</t>
    </r>
    <r>
      <rPr>
        <b/>
        <sz val="14"/>
        <color theme="1"/>
        <rFont val="Myriad Pro"/>
        <family val="2"/>
      </rPr>
      <t xml:space="preserve">Action Planning &amp; Next Steps
</t>
    </r>
    <r>
      <rPr>
        <sz val="12"/>
        <color theme="1"/>
        <rFont val="Myriad Pro"/>
        <family val="2"/>
      </rPr>
      <t>As a supplement to this self-assessment guide, EHRC has prepared an action planning guide. It prompts the organization to review the completed self-assessment and identify three areas that they see as priorities for action. A table allows the organization to identify the people and resources needed to move forward with each priority.</t>
    </r>
  </si>
  <si>
    <t xml:space="preserve">Baseline Score
(year of signing)
</t>
  </si>
  <si>
    <t xml:space="preserve">First review 
(2 years following signing)
</t>
  </si>
  <si>
    <t>TOTAL</t>
  </si>
  <si>
    <t xml:space="preserve">2.       Our organization has put in place contractual terms and conditions that require contractors to have a representative workforce. </t>
  </si>
  <si>
    <t>3.       Our organization strives to ensure collective agreement provisions are not unconsciously biased towards women entering the workforce.</t>
  </si>
  <si>
    <t>4.       Our organization strives to ensure women represent between 10% and 30% of Board of Director and Senior Management positions and promote the business case that diverse leadership teams make good business sense.</t>
  </si>
  <si>
    <t>5.       Our organization encourages joint ventures between employers and government or employees and their respective unions (or even tri-partite ventures between all three) in support of advancing women in under-represented roles in the sector.</t>
  </si>
  <si>
    <t>6.       Any policies or initiatives that your organization has developed/delivered based on your own internal needs and strategic plan.</t>
  </si>
  <si>
    <r>
      <t xml:space="preserve"> </t>
    </r>
    <r>
      <rPr>
        <b/>
        <sz val="12"/>
        <color rgb="FFFFFFFF"/>
        <rFont val="Calibri"/>
        <family val="2"/>
        <scheme val="minor"/>
      </rPr>
      <t>Indicators  (5)</t>
    </r>
  </si>
  <si>
    <t xml:space="preserve">N/A </t>
  </si>
  <si>
    <t>Gender representation in overall staff.</t>
  </si>
  <si>
    <t>Gender representation on Council and Boards.</t>
  </si>
  <si>
    <t>Gender representation in senior management positions.</t>
  </si>
  <si>
    <t>One of the 2019-2023 Strategic Plan's key performance indicators is to achieve 30% gender / ethnic representation in the organization’s governance structure.</t>
  </si>
  <si>
    <t xml:space="preserve">One of the 2019-2023 Strategic Plan's key performance indicators is to achieve 30% gender / ethnic representation in the organization’s governance structure.
</t>
  </si>
  <si>
    <t xml:space="preserve">N/A
</t>
  </si>
  <si>
    <t>Beginning to partner with professional development providers specific to the unique needs/challenges of women in the male dominated disciplines of technology certification.</t>
  </si>
  <si>
    <t xml:space="preserve">Ensure policies are relevant for all genders. The 2019-2023 Strategic Plan includes a key performance indicator to achieve 30% gender / ethnic representation in the organization’s governance structure.
</t>
  </si>
  <si>
    <t>Although not yet a policy, this is usually the case due to the significant number of female staff.</t>
  </si>
  <si>
    <t>Nominating Committee</t>
  </si>
  <si>
    <t>We will have concrete numbers to evaluate.</t>
  </si>
  <si>
    <t>Gender representation in publications.</t>
  </si>
  <si>
    <t>Gender representation on Young Professionals Committee.</t>
  </si>
  <si>
    <t>Directly recruit - challenge all Councillors/Chapter Chairs to identify candidates. Advertise in Ontario Technologist publication and online.</t>
  </si>
  <si>
    <t>Mentoring is encouraged as part of our professional development program but is not yet specific to women technology professionals.</t>
  </si>
  <si>
    <t xml:space="preserve">Councillors, Chairs, CEO, Directors.
</t>
  </si>
  <si>
    <t>SMC</t>
  </si>
  <si>
    <t>Gender representation on Committees.</t>
  </si>
  <si>
    <t>Gender representation on Council/Boards/Committees</t>
  </si>
  <si>
    <t>Professional Affairs &amp; Services staff, IT resources, Chapter support.</t>
  </si>
  <si>
    <t>Form partnerships with local employers.</t>
  </si>
  <si>
    <t>CEO, SMC, HR Consultants</t>
  </si>
  <si>
    <t>Support from Human Resources department and HR Consultants.</t>
  </si>
  <si>
    <t>Senior Management Positions</t>
  </si>
  <si>
    <t>2019-2023 which ties in with our Strategic Plan.</t>
  </si>
  <si>
    <t>Support for Women in Technology (WIT) events</t>
  </si>
  <si>
    <t>One of the 2019-2023 Strategic Plan's key performance indicators is to achieve 30% gender/ethnic representation in the organization's governance structure.
Currently reviewing website to ensure all genders are included. Ensure photos used include women. Current review of all policies to ensure supportive and welcoming for women. Safety review of organization and internal policies to provide support for all.</t>
  </si>
  <si>
    <t>We support women in engineering technology. We promote women on our website and in our Ontario Technologist publication. We strive to have Women in Technology (WIT) representatives in each of our 28 chapters throughout Ontario. Sponsorship of OSPE study, Breaking Barriers for Women in STEM. Skills Ontario/Heads of Technology video on introducing technology professions to school-age children.</t>
  </si>
  <si>
    <t>This action will increase participation and will support our 2019-2023 Strategic Plan.</t>
  </si>
  <si>
    <t>This action will support organization's key performance indicators to achieve 30% gender/ethnic representation in the organization's governance structure.</t>
  </si>
  <si>
    <t>Supports Strategic Plan Priorities - Communities.</t>
  </si>
  <si>
    <t>Professional Affairs &amp; Services staff, Councillors, Chapter Representatives.</t>
  </si>
  <si>
    <t>OACETT strives to have a "Women in Technology (WIT) representative in each of our 28 chapters throughout Ontario with activities and goals to interact with employers and other associations at WIT events.
Recognition of International Women's Day including videos from our members.</t>
  </si>
  <si>
    <t>Partnered with OSPE (Ontario Society of Professional Engineers) in the study: Breaking Barriers for Women in STEM.</t>
  </si>
  <si>
    <t xml:space="preserve">We have evalutated job descriptions and pay scales. </t>
  </si>
  <si>
    <t>Gender representation in senior management positions</t>
  </si>
  <si>
    <t xml:space="preserve">
Marketing Department/Professional Affairs &amp; Services staff, IT and HR resources.
Develop specific HR plan to develop managers with leadership skills.</t>
  </si>
  <si>
    <t>Policy to recommend two female candidates to be put forward on short list for new hirings. Include this plan as part of Senior Management Committee (SMC) agenda.</t>
  </si>
  <si>
    <t>Implement on a go forward basis.</t>
  </si>
  <si>
    <t>Staff, Council, Chapters, Employer partners.</t>
  </si>
  <si>
    <t>One of the 2019-2023 Strategic Plan's key performance indicators is to achieve 30% gender/ethnic representation in the organization’s governance structure.
We are currently reviewing our policies to ensure all genders are represented.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</si>
</sst>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1"/>
      <color theme="1"/>
      <name val="Calibri"/>
      <family val="2"/>
      <scheme val="minor"/>
    </font>
    <font>
      <sz val="10"/>
      <color theme="1"/>
      <name val="Myriad Pro"/>
      <family val="2"/>
    </font>
    <font>
      <b/>
      <sz val="12"/>
      <color rgb="FFFFFFFF"/>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color theme="1"/>
      <name val="Myriad Pro"/>
      <family val="2"/>
    </font>
    <font>
      <b/>
      <i/>
      <sz val="12"/>
      <color theme="1"/>
      <name val="Calibri"/>
      <family val="2"/>
      <scheme val="minor"/>
    </font>
    <font>
      <b/>
      <sz val="12"/>
      <color rgb="FF0F714C"/>
      <name val="Calibri"/>
      <family val="2"/>
      <scheme val="minor"/>
    </font>
    <font>
      <sz val="12"/>
      <color rgb="FF0F714C"/>
      <name val="Calibri"/>
      <family val="2"/>
      <scheme val="minor"/>
    </font>
    <font>
      <b/>
      <sz val="12"/>
      <color rgb="FF222A35"/>
      <name val="Calibri"/>
      <family val="2"/>
      <scheme val="minor"/>
    </font>
    <font>
      <b/>
      <sz val="26"/>
      <color rgb="FF009999"/>
      <name val="Myriad Pro"/>
      <family val="2"/>
    </font>
    <font>
      <b/>
      <i/>
      <sz val="26"/>
      <color rgb="FF006666"/>
      <name val="Myriad Pro"/>
      <family val="2"/>
    </font>
    <font>
      <b/>
      <sz val="20"/>
      <color theme="1"/>
      <name val="Myriad Pro"/>
      <family val="2"/>
    </font>
    <font>
      <b/>
      <sz val="14"/>
      <color theme="1"/>
      <name val="Myriad Pro"/>
      <family val="2"/>
    </font>
    <font>
      <b/>
      <sz val="16"/>
      <color rgb="FFF7941E"/>
      <name val="Myriad Pro"/>
      <family val="2"/>
    </font>
    <font>
      <b/>
      <sz val="16"/>
      <color rgb="FF0F714C"/>
      <name val="Myriad Pro"/>
      <family val="2"/>
    </font>
    <font>
      <b/>
      <i/>
      <sz val="12"/>
      <color theme="5"/>
      <name val="Calibri"/>
      <family val="2"/>
      <scheme val="minor"/>
    </font>
    <font>
      <b/>
      <i/>
      <sz val="12"/>
      <color rgb="FF00B0F0"/>
      <name val="Calibri"/>
      <family val="2"/>
      <scheme val="minor"/>
    </font>
    <font>
      <i/>
      <sz val="12"/>
      <color rgb="FF00B0F0"/>
      <name val="Calibri"/>
      <family val="2"/>
      <scheme val="minor"/>
    </font>
    <font>
      <sz val="18"/>
      <color theme="1"/>
      <name val="Calibri"/>
      <family val="2"/>
      <scheme val="minor"/>
    </font>
    <font>
      <b/>
      <sz val="22"/>
      <color theme="1"/>
      <name val="Calibri"/>
      <family val="2"/>
      <scheme val="minor"/>
    </font>
    <font>
      <sz val="11"/>
      <color theme="1"/>
      <name val="Myriad Pro"/>
      <family val="2"/>
    </font>
    <font>
      <b/>
      <sz val="16"/>
      <color theme="1"/>
      <name val="Calibri"/>
      <family val="2"/>
      <scheme val="minor"/>
    </font>
  </fonts>
  <fills count="6">
    <fill>
      <patternFill patternType="none"/>
    </fill>
    <fill>
      <patternFill patternType="gray125"/>
    </fill>
    <fill>
      <patternFill patternType="solid">
        <fgColor rgb="FFF7941E"/>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AB1B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applyAlignment="1">
      <alignment wrapText="1"/>
    </xf>
    <xf numFmtId="0" fontId="1" fillId="0" borderId="0" xfId="0" applyFont="1" applyAlignment="1">
      <alignment horizontal="right"/>
    </xf>
    <xf numFmtId="0" fontId="3" fillId="2" borderId="1" xfId="0" applyFont="1" applyFill="1" applyBorder="1" applyAlignment="1">
      <alignment horizontal="center" vertical="center" wrapText="1"/>
    </xf>
    <xf numFmtId="0" fontId="0" fillId="0" borderId="0" xfId="0" applyAlignment="1">
      <alignment horizontal="center"/>
    </xf>
    <xf numFmtId="0" fontId="3"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wrapText="1"/>
    </xf>
    <xf numFmtId="0" fontId="4" fillId="4" borderId="1" xfId="0" applyFont="1" applyFill="1" applyBorder="1" applyAlignment="1">
      <alignment horizontal="left" vertical="center" wrapText="1"/>
    </xf>
    <xf numFmtId="0" fontId="4" fillId="0" borderId="0" xfId="0" applyFont="1"/>
    <xf numFmtId="0" fontId="5" fillId="0" borderId="0" xfId="0" applyFont="1" applyAlignment="1">
      <alignment horizontal="right"/>
    </xf>
    <xf numFmtId="0" fontId="5" fillId="0" borderId="0" xfId="0" applyFont="1"/>
    <xf numFmtId="0" fontId="4" fillId="0" borderId="1" xfId="0"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4" fillId="0" borderId="0" xfId="0" applyFont="1" applyAlignment="1">
      <alignment vertical="center"/>
    </xf>
    <xf numFmtId="0" fontId="9" fillId="3" borderId="1" xfId="0" applyFont="1" applyFill="1" applyBorder="1" applyAlignment="1">
      <alignment vertical="center" wrapText="1"/>
    </xf>
    <xf numFmtId="1" fontId="5" fillId="0" borderId="1" xfId="0" applyNumberFormat="1" applyFont="1" applyBorder="1" applyAlignment="1">
      <alignment horizontal="center" wrapText="1"/>
    </xf>
    <xf numFmtId="0" fontId="12" fillId="0" borderId="0" xfId="0" applyFont="1" applyAlignment="1">
      <alignment vertical="center"/>
    </xf>
    <xf numFmtId="0" fontId="13" fillId="0" borderId="0" xfId="0" applyFont="1"/>
    <xf numFmtId="0" fontId="14"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vertical="center" wrapText="1"/>
    </xf>
    <xf numFmtId="0" fontId="7" fillId="0" borderId="0" xfId="0" applyFont="1" applyAlignment="1">
      <alignment vertical="center" wrapText="1"/>
    </xf>
    <xf numFmtId="0" fontId="4" fillId="0" borderId="1" xfId="0" applyFont="1" applyBorder="1" applyAlignment="1" applyProtection="1">
      <alignment horizontal="center" vertical="center" wrapText="1"/>
    </xf>
    <xf numFmtId="0" fontId="16" fillId="0" borderId="0" xfId="0" applyFont="1" applyAlignment="1">
      <alignment vertical="center"/>
    </xf>
    <xf numFmtId="0" fontId="17" fillId="0" borderId="0" xfId="0" applyFont="1" applyAlignment="1">
      <alignment vertical="center"/>
    </xf>
    <xf numFmtId="0" fontId="3" fillId="5" borderId="1" xfId="0" applyFont="1" applyFill="1" applyBorder="1" applyAlignment="1">
      <alignment vertical="center" wrapText="1"/>
    </xf>
    <xf numFmtId="0" fontId="6" fillId="0" borderId="1" xfId="0" applyFont="1" applyBorder="1" applyAlignment="1">
      <alignment horizontal="center"/>
    </xf>
    <xf numFmtId="0" fontId="6" fillId="0" borderId="0" xfId="0" applyFont="1" applyAlignment="1">
      <alignment horizontal="center" vertical="center"/>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0" fontId="9" fillId="3" borderId="0"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1" fontId="5" fillId="0" borderId="0" xfId="0" applyNumberFormat="1" applyFont="1" applyBorder="1" applyAlignment="1">
      <alignment horizontal="center" wrapText="1"/>
    </xf>
    <xf numFmtId="0" fontId="21" fillId="0" borderId="0" xfId="0" applyFont="1" applyBorder="1" applyAlignment="1" applyProtection="1">
      <alignment horizontal="center" vertical="center" wrapText="1"/>
    </xf>
    <xf numFmtId="1" fontId="22" fillId="0" borderId="0" xfId="0" applyNumberFormat="1" applyFont="1" applyBorder="1" applyAlignment="1">
      <alignment horizontal="center" wrapText="1"/>
    </xf>
    <xf numFmtId="0" fontId="7" fillId="0" borderId="0" xfId="0" applyFont="1" applyAlignment="1">
      <alignment vertical="top" wrapText="1"/>
    </xf>
    <xf numFmtId="0" fontId="23" fillId="0" borderId="0" xfId="0" applyFont="1" applyAlignment="1">
      <alignment vertical="top" wrapText="1"/>
    </xf>
    <xf numFmtId="0" fontId="4" fillId="0" borderId="1" xfId="0" applyFont="1" applyBorder="1" applyAlignment="1" applyProtection="1">
      <alignment horizontal="center" vertical="top" wrapText="1"/>
      <protection locked="0"/>
    </xf>
    <xf numFmtId="0" fontId="24" fillId="0" borderId="0" xfId="0" applyFont="1" applyAlignment="1">
      <alignment horizontal="right"/>
    </xf>
    <xf numFmtId="0" fontId="5" fillId="0" borderId="0" xfId="0" applyFont="1" applyAlignment="1">
      <alignment horizontal="center"/>
    </xf>
    <xf numFmtId="0" fontId="24" fillId="0" borderId="6" xfId="0" applyFont="1" applyFill="1" applyBorder="1" applyAlignment="1">
      <alignment horizontal="right" vertical="center" wrapText="1"/>
    </xf>
    <xf numFmtId="0" fontId="4" fillId="4" borderId="1" xfId="0" applyFont="1" applyFill="1" applyBorder="1" applyAlignment="1" applyProtection="1">
      <alignment horizontal="center" vertical="top" wrapText="1"/>
      <protection locked="0"/>
    </xf>
    <xf numFmtId="0" fontId="0" fillId="0" borderId="0" xfId="0" applyProtection="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colors>
    <mruColors>
      <color rgb="FFE1EFEB"/>
      <color rgb="FF222A35"/>
      <color rgb="FF006666"/>
      <color rgb="FF0F714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1885950</xdr:colOff>
      <xdr:row>3</xdr:row>
      <xdr:rowOff>161925</xdr:rowOff>
    </xdr:from>
    <xdr:to>
      <xdr:col>2</xdr:col>
      <xdr:colOff>781226</xdr:colOff>
      <xdr:row>16</xdr:row>
      <xdr:rowOff>69001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5950" y="1228725"/>
          <a:ext cx="2552876" cy="2383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20108</xdr:rowOff>
    </xdr:from>
    <xdr:to>
      <xdr:col>1</xdr:col>
      <xdr:colOff>3933741</xdr:colOff>
      <xdr:row>15</xdr:row>
      <xdr:rowOff>182454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108"/>
          <a:ext cx="6981741" cy="3019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3879475</xdr:colOff>
      <xdr:row>15</xdr:row>
      <xdr:rowOff>48800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27475" cy="290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3877642</xdr:colOff>
      <xdr:row>16</xdr:row>
      <xdr:rowOff>67110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25642" cy="31151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772583</xdr:colOff>
      <xdr:row>0</xdr:row>
      <xdr:rowOff>0</xdr:rowOff>
    </xdr:from>
    <xdr:to>
      <xdr:col>4</xdr:col>
      <xdr:colOff>1312333</xdr:colOff>
      <xdr:row>19</xdr:row>
      <xdr:rowOff>184306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833" y="0"/>
          <a:ext cx="6783917" cy="38038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1162050</xdr:colOff>
      <xdr:row>0</xdr:row>
      <xdr:rowOff>47625</xdr:rowOff>
    </xdr:from>
    <xdr:to>
      <xdr:col>1</xdr:col>
      <xdr:colOff>6715125</xdr:colOff>
      <xdr:row>8</xdr:row>
      <xdr:rowOff>95250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457325" y="47625"/>
          <a:ext cx="55530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rgbClr val="009999"/>
              </a:solidFill>
              <a:effectLst/>
              <a:latin typeface="Myriad Pro" panose="020B0503030403020204" pitchFamily="34" charset="0"/>
              <a:ea typeface="+mn-ea"/>
              <a:cs typeface="+mn-cs"/>
            </a:rPr>
            <a:t>Leadership Accord on Gender Diversity </a:t>
          </a:r>
          <a:endParaRPr lang="en-CA" sz="1600">
            <a:solidFill>
              <a:srgbClr val="009999"/>
            </a:solidFill>
            <a:effectLst/>
            <a:latin typeface="Myriad Pro" panose="020B0503030403020204" pitchFamily="34" charset="0"/>
            <a:ea typeface="+mn-ea"/>
            <a:cs typeface="+mn-cs"/>
          </a:endParaRPr>
        </a:p>
        <a:p>
          <a:r>
            <a:rPr lang="en-CA" sz="1600" b="1" i="1">
              <a:solidFill>
                <a:srgbClr val="006666"/>
              </a:solidFill>
              <a:effectLst/>
              <a:latin typeface="Myriad Pro" panose="020B0503030403020204" pitchFamily="34" charset="0"/>
              <a:ea typeface="+mn-ea"/>
              <a:cs typeface="+mn-cs"/>
            </a:rPr>
            <a:t>Creating an Action Plan</a:t>
          </a:r>
        </a:p>
        <a:p>
          <a:endParaRPr lang="en-CA" sz="1100"/>
        </a:p>
      </xdr:txBody>
    </xdr:sp>
    <xdr:clientData/>
  </xdr:twoCellAnchor>
  <xdr:twoCellAnchor editAs="oneCell">
    <xdr:from>
      <xdr:col>0</xdr:col>
      <xdr:colOff>0</xdr:colOff>
      <xdr:row>0</xdr:row>
      <xdr:rowOff>0</xdr:rowOff>
    </xdr:from>
    <xdr:to>
      <xdr:col>1</xdr:col>
      <xdr:colOff>1200150</xdr:colOff>
      <xdr:row>7</xdr:row>
      <xdr:rowOff>62752</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95425" cy="1396252"/>
        </a:xfrm>
        <a:prstGeom prst="rect">
          <a:avLst/>
        </a:prstGeom>
      </xdr:spPr>
    </xdr:pic>
    <xdr:clientData/>
  </xdr:twoCellAnchor>
  <xdr:twoCellAnchor>
    <xdr:from>
      <xdr:col>0</xdr:col>
      <xdr:colOff>28575</xdr:colOff>
      <xdr:row>8</xdr:row>
      <xdr:rowOff>0</xdr:rowOff>
    </xdr:from>
    <xdr:to>
      <xdr:col>2</xdr:col>
      <xdr:colOff>28575</xdr:colOff>
      <xdr:row>21</xdr:row>
      <xdr:rowOff>38100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5" y="1524000"/>
          <a:ext cx="7105650" cy="2324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tx1"/>
              </a:solidFill>
              <a:effectLst/>
              <a:latin typeface="Myriad Pro" panose="020B0503030403020204" pitchFamily="34" charset="0"/>
              <a:ea typeface="+mn-ea"/>
              <a:cs typeface="+mn-cs"/>
            </a:rPr>
            <a:t>The Action Plan section prompts you to identify the concrete steps needed to take action.</a:t>
          </a:r>
        </a:p>
        <a:p>
          <a:r>
            <a:rPr lang="en-CA" sz="1100">
              <a:solidFill>
                <a:schemeClr val="tx1"/>
              </a:solidFill>
              <a:effectLst/>
              <a:latin typeface="Myriad Pro" panose="020B0503030403020204" pitchFamily="34" charset="0"/>
              <a:ea typeface="+mn-ea"/>
              <a:cs typeface="+mn-cs"/>
            </a:rPr>
            <a:t>Based on the overall assessment of your organization, identify 3 areas for improvement that your organization will address over the next year, and then create an action plan that outlines how you will advance diversity, equity, and inclusion in these 3 areas. </a:t>
          </a:r>
        </a:p>
        <a:p>
          <a:endParaRPr lang="en-CA" sz="1100">
            <a:solidFill>
              <a:schemeClr val="tx1"/>
            </a:solidFill>
            <a:effectLst/>
            <a:latin typeface="Myriad Pro" panose="020B0503030403020204" pitchFamily="34" charset="0"/>
            <a:ea typeface="+mn-ea"/>
            <a:cs typeface="+mn-cs"/>
          </a:endParaRPr>
        </a:p>
        <a:p>
          <a:r>
            <a:rPr lang="en-CA" sz="1100">
              <a:solidFill>
                <a:schemeClr val="tx1"/>
              </a:solidFill>
              <a:effectLst/>
              <a:latin typeface="Myriad Pro" panose="020B0503030403020204" pitchFamily="34" charset="0"/>
              <a:ea typeface="+mn-ea"/>
              <a:cs typeface="+mn-cs"/>
            </a:rPr>
            <a:t>It is recommended that you identify clear and focused areas for improvement so that concrete and targeted actions can be specified that will effectively enhance diversity, equity, and inclusion in that particular area.  It is recommended that you select areas of improvement that are most important to your organization and will have the greatest impact at this point in its diversity, equity, and inclusion journey. </a:t>
          </a:r>
        </a:p>
        <a:p>
          <a:endParaRPr lang="en-CA" sz="1100">
            <a:solidFill>
              <a:schemeClr val="tx1"/>
            </a:solidFill>
            <a:effectLst/>
            <a:latin typeface="Myriad Pro" panose="020B0503030403020204" pitchFamily="34" charset="0"/>
            <a:ea typeface="+mn-ea"/>
            <a:cs typeface="+mn-cs"/>
          </a:endParaRPr>
        </a:p>
        <a:p>
          <a:r>
            <a:rPr lang="en-CA" sz="1100">
              <a:solidFill>
                <a:schemeClr val="tx1"/>
              </a:solidFill>
              <a:effectLst/>
              <a:latin typeface="Myriad Pro" panose="020B0503030403020204" pitchFamily="34" charset="0"/>
              <a:ea typeface="+mn-ea"/>
              <a:cs typeface="+mn-cs"/>
            </a:rPr>
            <a:t>Note: In your action planning, based on the overall assessment, you may also wish to identify what your organization’s strengths are and how you will build on these. In addition to referring to the action planning guidelines below, a useful strategy for this is to engage in team-based brainstorming around organizational assets and opportunities for growth in these areas.</a:t>
          </a:r>
        </a:p>
        <a:p>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20108</xdr:rowOff>
    </xdr:from>
    <xdr:to>
      <xdr:col>2</xdr:col>
      <xdr:colOff>1425491</xdr:colOff>
      <xdr:row>4</xdr:row>
      <xdr:rowOff>84667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629"/>
        <a:stretch/>
      </xdr:blipFill>
      <xdr:spPr>
        <a:xfrm>
          <a:off x="0" y="20108"/>
          <a:ext cx="6981741" cy="82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1635808</xdr:colOff>
      <xdr:row>3</xdr:row>
      <xdr:rowOff>148167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5238"/>
        <a:stretch/>
      </xdr:blipFill>
      <xdr:spPr>
        <a:xfrm>
          <a:off x="0" y="0"/>
          <a:ext cx="6927475"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1030725</xdr:colOff>
      <xdr:row>4</xdr:row>
      <xdr:rowOff>63500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3500"/>
        <a:stretch/>
      </xdr:blipFill>
      <xdr:spPr>
        <a:xfrm>
          <a:off x="0" y="0"/>
          <a:ext cx="6925642"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showGridLines="0" topLeftCell="A16" zoomScaleNormal="100" workbookViewId="0">
      <selection activeCell="B2" sqref="B2"/>
    </sheetView>
  </sheetViews>
  <sheetFormatPr defaultRowHeight="14.5"/>
  <cols>
    <col min="1" max="1" width="45.7265625" customWidth="1"/>
    <col min="3" max="3" width="45.453125" customWidth="1"/>
  </cols>
  <sheetData>
    <row r="1" spans="1:1" ht="32.5">
      <c r="A1" s="22" t="s">
        <v>31</v>
      </c>
    </row>
    <row r="2" spans="1:1" ht="32.5">
      <c r="A2" s="23" t="s">
        <v>32</v>
      </c>
    </row>
    <row r="18" spans="1:3" ht="50">
      <c r="A18" s="24" t="s">
        <v>33</v>
      </c>
      <c r="C18" s="24" t="s">
        <v>34</v>
      </c>
    </row>
    <row r="19" spans="1:3" ht="232.5" customHeight="1">
      <c r="A19" s="42" t="s">
        <v>37</v>
      </c>
      <c r="C19" s="27" t="s">
        <v>35</v>
      </c>
    </row>
    <row r="20" spans="1:3" ht="405" customHeight="1">
      <c r="A20" s="43" t="s">
        <v>52</v>
      </c>
      <c r="C20" s="27" t="s">
        <v>36</v>
      </c>
    </row>
    <row r="21" spans="1:3">
      <c r="A21" s="25"/>
    </row>
    <row r="22" spans="1:3" ht="18">
      <c r="A22" s="26"/>
    </row>
    <row r="23" spans="1:3">
      <c r="A23" s="25"/>
    </row>
  </sheetData>
  <sheetProtection algorithmName="SHA-512" hashValue="caoYREz7SBwEOQEMefW/Y4/uwfIvwda5kbN6geY5rkrisPeArXxGtcgZsnKBLk31j6F0kQxaSXD1Piy7Z8dVtA==" saltValue="mcvVeLKcC7CrOXNjKMSHPA==" spinCount="100000" sheet="1" objects="1" scenarios="1" selectLockedCells="1"/>
  <pageMargins left="0.7" right="0.7" top="0.75" bottom="0.75" header="0.3" footer="0.3"/>
  <pageSetup scale="71"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C14"/>
  <sheetViews>
    <sheetView showGridLines="0" topLeftCell="A3" zoomScale="90" zoomScaleNormal="90" workbookViewId="0">
      <selection activeCell="B13" sqref="B13"/>
    </sheetView>
  </sheetViews>
  <sheetFormatPr defaultRowHeight="14.5"/>
  <cols>
    <col min="1" max="1" width="45.7265625" customWidth="1"/>
    <col min="2" max="2" width="37.54296875" customWidth="1"/>
    <col min="3" max="3" width="41.1796875" customWidth="1"/>
  </cols>
  <sheetData>
    <row r="6" spans="1:3" ht="46.5">
      <c r="A6" s="7" t="s">
        <v>10</v>
      </c>
      <c r="B6" s="3" t="s">
        <v>53</v>
      </c>
      <c r="C6" s="3" t="s">
        <v>54</v>
      </c>
    </row>
    <row r="7" spans="1:3" s="1" customFormat="1" ht="129" customHeight="1">
      <c r="A7" s="8" t="s">
        <v>2</v>
      </c>
      <c r="B7" s="13">
        <f>SUM('Accord Area #1'!C19)</f>
        <v>1</v>
      </c>
      <c r="C7" s="13"/>
    </row>
    <row r="8" spans="1:3" s="1" customFormat="1" ht="77.5">
      <c r="A8" s="8" t="s">
        <v>3</v>
      </c>
      <c r="B8" s="13" t="e">
        <f>SUM('Accord Area #1'!#REF!)</f>
        <v>#REF!</v>
      </c>
      <c r="C8" s="13"/>
    </row>
    <row r="9" spans="1:3" s="1" customFormat="1" ht="46.5">
      <c r="A9" s="8" t="s">
        <v>4</v>
      </c>
      <c r="B9" s="13">
        <f>SUM('Accord Area #1'!C20)</f>
        <v>0</v>
      </c>
      <c r="C9" s="13"/>
    </row>
    <row r="10" spans="1:3" s="1" customFormat="1" ht="46.5">
      <c r="A10" s="8" t="s">
        <v>5</v>
      </c>
      <c r="B10" s="13">
        <f>SUM('Accord Area #1'!C21)</f>
        <v>0</v>
      </c>
      <c r="C10" s="13"/>
    </row>
    <row r="11" spans="1:3" s="1" customFormat="1" ht="77.5">
      <c r="A11" s="8" t="s">
        <v>6</v>
      </c>
      <c r="B11" s="13">
        <f>SUM('Accord Area #1'!C22)</f>
        <v>1</v>
      </c>
      <c r="C11" s="13"/>
    </row>
    <row r="12" spans="1:3" s="1" customFormat="1" ht="93">
      <c r="A12" s="8" t="s">
        <v>7</v>
      </c>
      <c r="B12" s="13">
        <f>SUM('Accord Area #1'!C23)</f>
        <v>1</v>
      </c>
      <c r="C12" s="13"/>
    </row>
    <row r="13" spans="1:3" s="1" customFormat="1" ht="46.5">
      <c r="A13" s="9" t="s">
        <v>8</v>
      </c>
      <c r="B13" s="14">
        <f>SUM('Accord Area #1'!C24)</f>
        <v>1</v>
      </c>
      <c r="C13" s="14"/>
    </row>
    <row r="14" spans="1:3" ht="21">
      <c r="A14" s="45" t="s">
        <v>55</v>
      </c>
      <c r="B14" s="46" t="e">
        <f>SUM(B7:B13)</f>
        <v>#REF!</v>
      </c>
      <c r="C14" s="46"/>
    </row>
  </sheetData>
  <sheetProtection algorithmName="SHA-512" hashValue="pXBI4Ahl/ka4o5rzq+QMg0KyGa3psdHIiBgHB6TwXOdRLa1lC1pY4E1g/ac9GfqU0jzF0sGPQbpKiLB3sIZDTw==" saltValue="/N0mGqlWw1KHaeUeLe6ruQ==" spinCount="100000" sheet="1" objects="1" scenarios="1" selectLockedCells="1" selectUnlockedCells="1"/>
  <pageMargins left="0.7" right="0.7" top="0.75" bottom="0.75" header="0.3" footer="0.3"/>
  <pageSetup scale="82"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n assessment score from the drop-down menu" xr:uid="{00000000-0002-0000-0900-000000000000}">
          <x14:formula1>
            <xm:f>'List - DO NOT DELETE'!$A$1:$A$5</xm:f>
          </x14:formula1>
          <xm:sqref>C7:C13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C13"/>
  <sheetViews>
    <sheetView showGridLines="0" topLeftCell="A7" zoomScale="90" zoomScaleNormal="90" workbookViewId="0">
      <selection activeCell="A12" sqref="A12"/>
    </sheetView>
  </sheetViews>
  <sheetFormatPr defaultRowHeight="14.5"/>
  <cols>
    <col min="1" max="1" width="45.7265625" customWidth="1"/>
    <col min="2" max="2" width="33.7265625" customWidth="1"/>
    <col min="3" max="3" width="33" customWidth="1"/>
  </cols>
  <sheetData>
    <row r="5" spans="1:3" ht="46.5">
      <c r="A5" s="7" t="s">
        <v>10</v>
      </c>
      <c r="B5" s="3" t="s">
        <v>53</v>
      </c>
      <c r="C5" s="3" t="s">
        <v>54</v>
      </c>
    </row>
    <row r="6" spans="1:3" s="1" customFormat="1" ht="46.5">
      <c r="A6" s="8" t="s">
        <v>22</v>
      </c>
      <c r="B6" s="44">
        <f>SUM('Accord Area #2'!C19)</f>
        <v>0</v>
      </c>
      <c r="C6" s="13"/>
    </row>
    <row r="7" spans="1:3" s="1" customFormat="1" ht="108.5">
      <c r="A7" s="8" t="s">
        <v>23</v>
      </c>
      <c r="B7" s="44">
        <f>SUM('Accord Area #2'!C20)</f>
        <v>0</v>
      </c>
      <c r="C7" s="13"/>
    </row>
    <row r="8" spans="1:3" s="1" customFormat="1" ht="31">
      <c r="A8" s="8" t="s">
        <v>24</v>
      </c>
      <c r="B8" s="44">
        <f>SUM('Accord Area #2'!C21)</f>
        <v>0</v>
      </c>
      <c r="C8" s="13"/>
    </row>
    <row r="9" spans="1:3" s="1" customFormat="1" ht="62">
      <c r="A9" s="8" t="s">
        <v>25</v>
      </c>
      <c r="B9" s="44">
        <f>SUM('Accord Area #2'!C22)</f>
        <v>1</v>
      </c>
      <c r="C9" s="13"/>
    </row>
    <row r="10" spans="1:3" s="1" customFormat="1" ht="93">
      <c r="A10" s="8" t="s">
        <v>26</v>
      </c>
      <c r="B10" s="44">
        <f>SUM('Accord Area #2'!C23)</f>
        <v>1</v>
      </c>
      <c r="C10" s="13"/>
    </row>
    <row r="11" spans="1:3" s="1" customFormat="1" ht="46.5">
      <c r="A11" s="8" t="s">
        <v>27</v>
      </c>
      <c r="B11" s="44">
        <f>SUM('Accord Area #2'!C24)</f>
        <v>1</v>
      </c>
      <c r="C11" s="13"/>
    </row>
    <row r="12" spans="1:3" s="1" customFormat="1" ht="46.5">
      <c r="A12" s="9" t="s">
        <v>8</v>
      </c>
      <c r="B12" s="48">
        <f>SUM('Accord Area #2'!C25)</f>
        <v>1</v>
      </c>
      <c r="C12" s="14"/>
    </row>
    <row r="13" spans="1:3" ht="21">
      <c r="A13" s="47" t="s">
        <v>55</v>
      </c>
      <c r="B13" s="4">
        <f>SUM(B6:B12)</f>
        <v>4</v>
      </c>
    </row>
  </sheetData>
  <sheetProtection algorithmName="SHA-512" hashValue="t1oBdUe5Rm5vZ40tDYk5kaUq4TBxVf/gbHm7cth8b/jNLCJAjZNua1Df+Xb2u5X9S3VwV6XP5QXmUNNEhnuVsQ==" saltValue="Zufl22Y4JTZ+NefrlG9xTA==" spinCount="100000" sheet="1" objects="1" scenarios="1" selectLockedCells="1" selectUnlockedCells="1"/>
  <pageMargins left="0.7" right="0.7" top="0.75" bottom="0.75" header="0.3" footer="0.3"/>
  <pageSetup scale="82"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n assessment score from the drop-down menu" xr:uid="{00000000-0002-0000-0A00-000000000000}">
          <x14:formula1>
            <xm:f>'List - DO NOT DELETE'!$A$1:$A$5</xm:f>
          </x14:formula1>
          <xm:sqref>C6:C12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6:C14"/>
  <sheetViews>
    <sheetView showGridLines="0" zoomScale="90" zoomScaleNormal="90" workbookViewId="0">
      <selection activeCell="B13" sqref="B13"/>
    </sheetView>
  </sheetViews>
  <sheetFormatPr defaultRowHeight="14.5"/>
  <cols>
    <col min="1" max="1" width="45.7265625" customWidth="1"/>
    <col min="2" max="2" width="42.7265625" customWidth="1"/>
    <col min="3" max="3" width="45" customWidth="1"/>
  </cols>
  <sheetData>
    <row r="6" spans="1:3" ht="46.5">
      <c r="A6" s="7" t="s">
        <v>10</v>
      </c>
      <c r="B6" s="3" t="s">
        <v>53</v>
      </c>
      <c r="C6" s="3" t="s">
        <v>54</v>
      </c>
    </row>
    <row r="7" spans="1:3" s="1" customFormat="1" ht="51" customHeight="1">
      <c r="A7" s="8" t="s">
        <v>16</v>
      </c>
      <c r="B7" s="44">
        <f>SUM('Accord Area #3'!C19)</f>
        <v>1</v>
      </c>
      <c r="C7" s="13"/>
    </row>
    <row r="8" spans="1:3" s="1" customFormat="1" ht="52.5" customHeight="1">
      <c r="A8" s="8" t="s">
        <v>17</v>
      </c>
      <c r="B8" s="44">
        <f>SUM('Accord Area #3'!C20)</f>
        <v>0</v>
      </c>
      <c r="C8" s="13"/>
    </row>
    <row r="9" spans="1:3" s="1" customFormat="1" ht="50.25" customHeight="1">
      <c r="A9" s="8" t="s">
        <v>18</v>
      </c>
      <c r="B9" s="44">
        <f>SUM('Accord Area #3'!C21)</f>
        <v>1</v>
      </c>
      <c r="C9" s="13"/>
    </row>
    <row r="10" spans="1:3" s="1" customFormat="1" ht="51" customHeight="1">
      <c r="A10" s="8" t="s">
        <v>19</v>
      </c>
      <c r="B10" s="44">
        <f>SUM('Accord Area #3'!C22)</f>
        <v>0</v>
      </c>
      <c r="C10" s="13"/>
    </row>
    <row r="11" spans="1:3" s="1" customFormat="1" ht="63" customHeight="1">
      <c r="A11" s="8" t="s">
        <v>20</v>
      </c>
      <c r="B11" s="44">
        <f>SUM('Accord Area #3'!C23)</f>
        <v>0</v>
      </c>
      <c r="C11" s="13"/>
    </row>
    <row r="12" spans="1:3" s="1" customFormat="1" ht="60.75" customHeight="1">
      <c r="A12" s="8" t="s">
        <v>21</v>
      </c>
      <c r="B12" s="44">
        <f>SUM('Accord Area #3'!C24)</f>
        <v>2</v>
      </c>
      <c r="C12" s="13"/>
    </row>
    <row r="13" spans="1:3" s="1" customFormat="1" ht="46.5">
      <c r="A13" s="9" t="s">
        <v>8</v>
      </c>
      <c r="B13" s="48">
        <f>SUM('Accord Area #3'!C25)</f>
        <v>1</v>
      </c>
      <c r="C13" s="14"/>
    </row>
    <row r="14" spans="1:3" ht="21">
      <c r="A14" s="47" t="s">
        <v>55</v>
      </c>
      <c r="B14" s="4">
        <f>SUM(B7:B13)</f>
        <v>5</v>
      </c>
    </row>
  </sheetData>
  <sheetProtection algorithmName="SHA-512" hashValue="D1k92SzBler7O4+BT0FJXHiiuLCE/t0yMZCjYb8PIjWl9sNGKJJ5kQTdvYq3edt0mNfASopWVjwDYPOuA8v1dg==" saltValue="pIfyJQivNW0aDWaJntSRVA==" spinCount="100000" sheet="1" objects="1" scenarios="1" selectLockedCells="1" selectUnlockedCells="1"/>
  <pageMargins left="0.7" right="0.7" top="0.75" bottom="0.75" header="0.3" footer="0.3"/>
  <pageSetup scale="82"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n assessment score from the drop-down menu" xr:uid="{00000000-0002-0000-0B00-000000000000}">
          <x14:formula1>
            <xm:f>'List - DO NOT DELETE'!$A$1:$A$5</xm:f>
          </x14:formula1>
          <xm:sqref>C7:C13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selection activeCell="A9" sqref="A9"/>
    </sheetView>
  </sheetViews>
  <sheetFormatPr defaultRowHeight="14.5"/>
  <sheetData>
    <row r="1" spans="1:1">
      <c r="A1" s="4">
        <v>0</v>
      </c>
    </row>
    <row r="2" spans="1:1">
      <c r="A2" s="4">
        <v>1</v>
      </c>
    </row>
    <row r="3" spans="1:1">
      <c r="A3" s="4">
        <v>2</v>
      </c>
    </row>
    <row r="4" spans="1:1">
      <c r="A4" s="4">
        <v>3</v>
      </c>
    </row>
    <row r="5" spans="1:1">
      <c r="A5" s="4" t="s">
        <v>11</v>
      </c>
    </row>
  </sheetData>
  <sheetProtection algorithmName="SHA-512" hashValue="mK8DeWWKmnGzxDfe1oSK4fy8UQ6gaey34rDQhug4+lZDmHJsvoUIYzcAHfGxcshMTkZ5KwDNuPgnhNQxM35hiw==" saltValue="JHvBmIUUWQh1LpRWd3FD+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8:C25"/>
  <sheetViews>
    <sheetView showGridLines="0" topLeftCell="A22" zoomScale="90" zoomScaleNormal="90" workbookViewId="0">
      <selection activeCell="B24" sqref="B24"/>
    </sheetView>
  </sheetViews>
  <sheetFormatPr defaultRowHeight="14.5"/>
  <cols>
    <col min="1" max="1" width="45.7265625" customWidth="1"/>
    <col min="2" max="2" width="80.7265625" customWidth="1"/>
    <col min="3" max="3" width="11.7265625" customWidth="1"/>
  </cols>
  <sheetData>
    <row r="18" spans="1:3" ht="15.5">
      <c r="A18" s="7" t="s">
        <v>61</v>
      </c>
      <c r="B18" s="3" t="s">
        <v>0</v>
      </c>
      <c r="C18" s="3" t="s">
        <v>1</v>
      </c>
    </row>
    <row r="19" spans="1:3" s="1" customFormat="1" ht="129" customHeight="1">
      <c r="A19" s="8" t="s">
        <v>2</v>
      </c>
      <c r="B19" s="15" t="s">
        <v>89</v>
      </c>
      <c r="C19" s="13">
        <v>1</v>
      </c>
    </row>
    <row r="20" spans="1:3" s="1" customFormat="1" ht="46.5">
      <c r="A20" s="8" t="s">
        <v>56</v>
      </c>
      <c r="B20" s="15" t="s">
        <v>11</v>
      </c>
      <c r="C20" s="13"/>
    </row>
    <row r="21" spans="1:3" s="1" customFormat="1" ht="46.5">
      <c r="A21" s="8" t="s">
        <v>57</v>
      </c>
      <c r="B21" s="15" t="s">
        <v>11</v>
      </c>
      <c r="C21" s="13"/>
    </row>
    <row r="22" spans="1:3" s="1" customFormat="1" ht="77.5">
      <c r="A22" s="8" t="s">
        <v>58</v>
      </c>
      <c r="B22" s="15" t="s">
        <v>66</v>
      </c>
      <c r="C22" s="13">
        <v>1</v>
      </c>
    </row>
    <row r="23" spans="1:3" s="1" customFormat="1" ht="93">
      <c r="A23" s="8" t="s">
        <v>59</v>
      </c>
      <c r="B23" s="15" t="s">
        <v>95</v>
      </c>
      <c r="C23" s="13">
        <v>1</v>
      </c>
    </row>
    <row r="24" spans="1:3" s="1" customFormat="1" ht="46.5">
      <c r="A24" s="9" t="s">
        <v>60</v>
      </c>
      <c r="B24" s="16" t="s">
        <v>67</v>
      </c>
      <c r="C24" s="14">
        <v>1</v>
      </c>
    </row>
    <row r="25" spans="1:3" ht="15.5">
      <c r="A25" s="10"/>
      <c r="B25" s="11"/>
      <c r="C25" s="12">
        <f>SUM(C19:C24)</f>
        <v>4</v>
      </c>
    </row>
  </sheetData>
  <sheetProtection formatCells="0" formatRows="0" selectLockedCells="1"/>
  <pageMargins left="0.7" right="0.7" top="0.75" bottom="0.75" header="0.3" footer="0.3"/>
  <pageSetup scale="67" fitToWidth="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n assessment score from the drop-down menu" xr:uid="{00000000-0002-0000-0100-000000000000}">
          <x14:formula1>
            <xm:f>'List - DO NOT DELETE'!$A$1:$A$5</xm:f>
          </x14:formula1>
          <xm:sqref>C19:C24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8:C26"/>
  <sheetViews>
    <sheetView showGridLines="0" topLeftCell="A16" zoomScale="90" zoomScaleNormal="90" workbookViewId="0">
      <selection activeCell="B22" sqref="B22"/>
    </sheetView>
  </sheetViews>
  <sheetFormatPr defaultRowHeight="14.5"/>
  <cols>
    <col min="1" max="1" width="45.7265625" customWidth="1"/>
    <col min="2" max="2" width="80.7265625" customWidth="1"/>
    <col min="3" max="3" width="11.7265625" customWidth="1"/>
  </cols>
  <sheetData>
    <row r="18" spans="1:3" ht="15.5">
      <c r="A18" s="7" t="s">
        <v>10</v>
      </c>
      <c r="B18" s="3" t="s">
        <v>0</v>
      </c>
      <c r="C18" s="3" t="s">
        <v>1</v>
      </c>
    </row>
    <row r="19" spans="1:3" s="1" customFormat="1" ht="46.5">
      <c r="A19" s="8" t="s">
        <v>22</v>
      </c>
      <c r="B19" s="17" t="s">
        <v>11</v>
      </c>
      <c r="C19" s="13"/>
    </row>
    <row r="20" spans="1:3" s="1" customFormat="1" ht="108.5">
      <c r="A20" s="8" t="s">
        <v>23</v>
      </c>
      <c r="B20" s="17" t="s">
        <v>68</v>
      </c>
      <c r="C20" s="13"/>
    </row>
    <row r="21" spans="1:3" s="1" customFormat="1" ht="31">
      <c r="A21" s="8" t="s">
        <v>24</v>
      </c>
      <c r="B21" s="17" t="s">
        <v>62</v>
      </c>
      <c r="C21" s="13"/>
    </row>
    <row r="22" spans="1:3" s="1" customFormat="1" ht="62">
      <c r="A22" s="8" t="s">
        <v>25</v>
      </c>
      <c r="B22" s="17" t="s">
        <v>96</v>
      </c>
      <c r="C22" s="13">
        <v>1</v>
      </c>
    </row>
    <row r="23" spans="1:3" s="1" customFormat="1" ht="93">
      <c r="A23" s="8" t="s">
        <v>26</v>
      </c>
      <c r="B23" s="17" t="s">
        <v>77</v>
      </c>
      <c r="C23" s="13">
        <v>1</v>
      </c>
    </row>
    <row r="24" spans="1:3" s="1" customFormat="1" ht="46.5">
      <c r="A24" s="8" t="s">
        <v>27</v>
      </c>
      <c r="B24" s="17" t="s">
        <v>69</v>
      </c>
      <c r="C24" s="13">
        <v>1</v>
      </c>
    </row>
    <row r="25" spans="1:3" s="1" customFormat="1" ht="62">
      <c r="A25" s="9" t="s">
        <v>8</v>
      </c>
      <c r="B25" s="18" t="s">
        <v>70</v>
      </c>
      <c r="C25" s="14">
        <v>1</v>
      </c>
    </row>
    <row r="26" spans="1:3" ht="15.5">
      <c r="A26" s="10"/>
      <c r="B26" s="11" t="s">
        <v>9</v>
      </c>
      <c r="C26" s="12">
        <f>SUM(C19:C25)</f>
        <v>4</v>
      </c>
    </row>
  </sheetData>
  <sheetProtection algorithmName="SHA-512" hashValue="ZnT4eud5+w7dhg6A7de1zdwq4cNOSFADgSXo3iYlF7xwuEVVD2TiI/b/5ivVwG3pt57VmU6qaX7Bb5trKUnN/Q==" saltValue="5SzMXIGpJN7zonltyKUaBg==" spinCount="100000" sheet="1" objects="1" scenarios="1" formatCells="0" formatRows="0" selectLockedCells="1"/>
  <pageMargins left="0.7" right="0.7" top="0.75" bottom="0.75" header="0.3" footer="0.3"/>
  <pageSetup scale="67" fitToWidth="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n assessment score from the drop-down menu" xr:uid="{00000000-0002-0000-0200-000000000000}">
          <x14:formula1>
            <xm:f>'List - DO NOT DELETE'!$A$1:$A$5</xm:f>
          </x14:formula1>
          <xm:sqref>C19:C25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8:C26"/>
  <sheetViews>
    <sheetView showGridLines="0" topLeftCell="A20" zoomScale="90" zoomScaleNormal="90" workbookViewId="0">
      <selection activeCell="B25" sqref="B25"/>
    </sheetView>
  </sheetViews>
  <sheetFormatPr defaultRowHeight="14.5"/>
  <cols>
    <col min="1" max="1" width="45.7265625" customWidth="1"/>
    <col min="2" max="2" width="80.7265625" customWidth="1"/>
    <col min="3" max="3" width="11.7265625" customWidth="1"/>
  </cols>
  <sheetData>
    <row r="18" spans="1:3" ht="15.5">
      <c r="A18" s="7" t="s">
        <v>10</v>
      </c>
      <c r="B18" s="3" t="s">
        <v>0</v>
      </c>
      <c r="C18" s="3" t="s">
        <v>1</v>
      </c>
    </row>
    <row r="19" spans="1:3" s="1" customFormat="1" ht="87.75" customHeight="1">
      <c r="A19" s="8" t="s">
        <v>16</v>
      </c>
      <c r="B19" s="17" t="s">
        <v>90</v>
      </c>
      <c r="C19" s="13">
        <v>1</v>
      </c>
    </row>
    <row r="20" spans="1:3" s="1" customFormat="1" ht="52.5" customHeight="1">
      <c r="A20" s="8" t="s">
        <v>17</v>
      </c>
      <c r="B20" s="17" t="s">
        <v>11</v>
      </c>
      <c r="C20" s="13"/>
    </row>
    <row r="21" spans="1:3" s="1" customFormat="1" ht="50.25" customHeight="1">
      <c r="A21" s="8" t="s">
        <v>18</v>
      </c>
      <c r="B21" s="17" t="s">
        <v>71</v>
      </c>
      <c r="C21" s="13">
        <v>1</v>
      </c>
    </row>
    <row r="22" spans="1:3" s="1" customFormat="1" ht="51" customHeight="1">
      <c r="A22" s="8" t="s">
        <v>19</v>
      </c>
      <c r="B22" s="17" t="s">
        <v>11</v>
      </c>
      <c r="C22" s="13"/>
    </row>
    <row r="23" spans="1:3" s="1" customFormat="1" ht="63" customHeight="1">
      <c r="A23" s="8" t="s">
        <v>20</v>
      </c>
      <c r="B23" s="17" t="s">
        <v>11</v>
      </c>
      <c r="C23" s="13"/>
    </row>
    <row r="24" spans="1:3" s="1" customFormat="1" ht="60.75" customHeight="1">
      <c r="A24" s="8" t="s">
        <v>21</v>
      </c>
      <c r="B24" s="17" t="s">
        <v>97</v>
      </c>
      <c r="C24" s="13">
        <v>2</v>
      </c>
    </row>
    <row r="25" spans="1:3" s="1" customFormat="1" ht="46.5">
      <c r="A25" s="9" t="s">
        <v>8</v>
      </c>
      <c r="B25" s="18" t="s">
        <v>103</v>
      </c>
      <c r="C25" s="14">
        <v>1</v>
      </c>
    </row>
    <row r="26" spans="1:3" ht="15.5">
      <c r="A26" s="10"/>
      <c r="B26" s="11" t="s">
        <v>9</v>
      </c>
      <c r="C26" s="12">
        <f>SUM(C19:C25)</f>
        <v>5</v>
      </c>
    </row>
  </sheetData>
  <sheetProtection algorithmName="SHA-512" hashValue="8G2IoC1yAUv5N53g0GUrup3IlQKrBduFK+mOpQyd6B9/2EAZuuCBAc3UQwKQKLE0WsQomYKo5a//GdM4GCpMHA==" saltValue="BROT2CY0rZn3XgL/dXSseQ==" spinCount="100000" sheet="1" objects="1" scenarios="1" formatCells="0" formatRows="0" selectLockedCells="1"/>
  <pageMargins left="0.7" right="0.7" top="0.75" bottom="0.75" header="0.3" footer="0.3"/>
  <pageSetup scale="75" fitToWidth="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n assessment score from the drop-down menu" xr:uid="{00000000-0002-0000-0300-000000000000}">
          <x14:formula1>
            <xm:f>'List - DO NOT DELETE'!$A$1:$A$5</xm:f>
          </x14:formula1>
          <xm:sqref>C19:C25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1:E36"/>
  <sheetViews>
    <sheetView showGridLines="0" topLeftCell="A29" zoomScale="90" zoomScaleNormal="90" workbookViewId="0">
      <selection activeCell="B36" sqref="B36:E36"/>
    </sheetView>
  </sheetViews>
  <sheetFormatPr defaultRowHeight="14.5"/>
  <cols>
    <col min="1" max="1" width="5.26953125" customWidth="1"/>
    <col min="2" max="2" width="45.7265625" customWidth="1"/>
    <col min="3" max="4" width="24" customWidth="1"/>
    <col min="5" max="5" width="30" customWidth="1"/>
  </cols>
  <sheetData>
    <row r="21" spans="1:5" ht="62">
      <c r="B21" s="5" t="s">
        <v>13</v>
      </c>
      <c r="C21" s="5" t="s">
        <v>14</v>
      </c>
      <c r="D21" s="5" t="s">
        <v>12</v>
      </c>
      <c r="E21" s="5" t="s">
        <v>15</v>
      </c>
    </row>
    <row r="22" spans="1:5" s="1" customFormat="1" ht="15.5">
      <c r="B22" s="20" t="s">
        <v>28</v>
      </c>
      <c r="C22" s="6">
        <f>SUM('Accord Area #1'!C25)</f>
        <v>4</v>
      </c>
      <c r="D22" s="28">
        <f>COUNT('Accord Area #1'!C19:C24)</f>
        <v>4</v>
      </c>
      <c r="E22" s="21">
        <f>SUM(C22/D22)</f>
        <v>1</v>
      </c>
    </row>
    <row r="23" spans="1:5" s="1" customFormat="1" ht="31">
      <c r="B23" s="20" t="s">
        <v>29</v>
      </c>
      <c r="C23" s="6">
        <f>SUM('Accord Area #2'!C26)</f>
        <v>4</v>
      </c>
      <c r="D23" s="28">
        <f>COUNT('Accord Area #2'!C19:C25)</f>
        <v>4</v>
      </c>
      <c r="E23" s="21">
        <f t="shared" ref="E23:E24" si="0">SUM(C23/D23)</f>
        <v>1</v>
      </c>
    </row>
    <row r="24" spans="1:5" s="1" customFormat="1" ht="31">
      <c r="B24" s="20" t="s">
        <v>30</v>
      </c>
      <c r="C24" s="6">
        <f>SUM('Accord Area #3'!C26)</f>
        <v>5</v>
      </c>
      <c r="D24" s="28">
        <f>COUNT('Accord Area #3'!C19:C25)</f>
        <v>4</v>
      </c>
      <c r="E24" s="21">
        <f t="shared" si="0"/>
        <v>1.25</v>
      </c>
    </row>
    <row r="25" spans="1:5" s="1" customFormat="1" ht="15.5" hidden="1">
      <c r="B25" s="36"/>
      <c r="C25" s="37">
        <f>SUM(C22:C24)</f>
        <v>13</v>
      </c>
      <c r="D25" s="38">
        <f>SUM(D22:D24)</f>
        <v>12</v>
      </c>
      <c r="E25" s="39">
        <f>SUM(C25/D25)</f>
        <v>1.0833333333333333</v>
      </c>
    </row>
    <row r="26" spans="1:5" s="1" customFormat="1" ht="47">
      <c r="B26" s="36"/>
      <c r="C26" s="37"/>
      <c r="D26" s="40" t="s">
        <v>51</v>
      </c>
      <c r="E26" s="41">
        <f>SUM(E25)</f>
        <v>1.0833333333333333</v>
      </c>
    </row>
    <row r="27" spans="1:5">
      <c r="C27" s="2"/>
      <c r="D27" s="2"/>
    </row>
    <row r="28" spans="1:5" ht="15.5">
      <c r="B28" s="19" t="s">
        <v>50</v>
      </c>
    </row>
    <row r="29" spans="1:5" ht="48" customHeight="1">
      <c r="A29" s="33">
        <v>1</v>
      </c>
      <c r="B29" s="50" t="s">
        <v>63</v>
      </c>
      <c r="C29" s="51"/>
      <c r="D29" s="51"/>
      <c r="E29" s="52"/>
    </row>
    <row r="30" spans="1:5" ht="46.5" customHeight="1">
      <c r="A30" s="33">
        <v>2</v>
      </c>
      <c r="B30" s="50" t="s">
        <v>74</v>
      </c>
      <c r="C30" s="51"/>
      <c r="D30" s="51"/>
      <c r="E30" s="52"/>
    </row>
    <row r="31" spans="1:5" ht="45.75" customHeight="1">
      <c r="A31" s="33">
        <v>3</v>
      </c>
      <c r="B31" s="50" t="s">
        <v>75</v>
      </c>
      <c r="C31" s="51"/>
      <c r="D31" s="51"/>
      <c r="E31" s="52"/>
    </row>
    <row r="33" spans="1:5" ht="15.5">
      <c r="B33" s="19" t="s">
        <v>49</v>
      </c>
    </row>
    <row r="34" spans="1:5" ht="48" customHeight="1">
      <c r="A34" s="33">
        <v>1</v>
      </c>
      <c r="B34" s="50" t="s">
        <v>64</v>
      </c>
      <c r="C34" s="51"/>
      <c r="D34" s="51"/>
      <c r="E34" s="52"/>
    </row>
    <row r="35" spans="1:5" ht="46.5" customHeight="1">
      <c r="A35" s="33">
        <v>2</v>
      </c>
      <c r="B35" s="50" t="s">
        <v>80</v>
      </c>
      <c r="C35" s="51"/>
      <c r="D35" s="51"/>
      <c r="E35" s="52"/>
    </row>
    <row r="36" spans="1:5" ht="45.75" customHeight="1">
      <c r="A36" s="33">
        <v>3</v>
      </c>
      <c r="B36" s="50" t="s">
        <v>65</v>
      </c>
      <c r="C36" s="51"/>
      <c r="D36" s="51"/>
      <c r="E36" s="52"/>
    </row>
  </sheetData>
  <sheetProtection algorithmName="SHA-512" hashValue="+XPKI1WlP+LESv/DEYE18SFtEh5VxP8m061I8yoRr3/mycDfy+dFNJ+MIKfZZSnL15+qiugTW2X/zWV1f1+FwA==" saltValue="qxZ2L6M6NyIe8tLkF2REww==" spinCount="100000" sheet="1" objects="1" scenarios="1" formatCells="0" formatRows="0" selectLockedCells="1"/>
  <mergeCells count="6">
    <mergeCell ref="B36:E36"/>
    <mergeCell ref="B30:E30"/>
    <mergeCell ref="B29:E29"/>
    <mergeCell ref="B31:E31"/>
    <mergeCell ref="B34:E34"/>
    <mergeCell ref="B35:E35"/>
  </mergeCells>
  <pageMargins left="0.7" right="0.7" top="0.75" bottom="0.75" header="0.3" footer="0.3"/>
  <pageSetup scale="63" fitToWidth="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2:B25"/>
  <sheetViews>
    <sheetView showGridLines="0" topLeftCell="A13" workbookViewId="0">
      <selection activeCell="B25" sqref="B25"/>
    </sheetView>
  </sheetViews>
  <sheetFormatPr defaultRowHeight="14.5"/>
  <cols>
    <col min="1" max="1" width="4.453125" customWidth="1"/>
    <col min="2" max="2" width="102.1796875" customWidth="1"/>
  </cols>
  <sheetData>
    <row r="22" spans="1:2" ht="20">
      <c r="A22" s="29" t="s">
        <v>38</v>
      </c>
    </row>
    <row r="23" spans="1:2" ht="44.25" customHeight="1">
      <c r="A23" s="32">
        <v>1</v>
      </c>
      <c r="B23" s="35" t="s">
        <v>81</v>
      </c>
    </row>
    <row r="24" spans="1:2" ht="45.75" customHeight="1">
      <c r="A24" s="32">
        <v>2</v>
      </c>
      <c r="B24" s="35" t="s">
        <v>98</v>
      </c>
    </row>
    <row r="25" spans="1:2" ht="45" customHeight="1">
      <c r="A25" s="32">
        <v>3</v>
      </c>
      <c r="B25" s="35" t="s">
        <v>88</v>
      </c>
    </row>
  </sheetData>
  <sheetProtection algorithmName="SHA-512" hashValue="/n1UCQn+OGIovnCwsA8h6HEfR+7TOovXR7u7yaRohp/wKK8ZdAS1leGEwOujvDk3Pmirjfcm+rYfqHdEWpDKQg==" saltValue="XaGj0151k83nrkLVbuWttw==" spinCount="100000" sheet="1" objects="1" scenarios="1" formatRows="0" selectLockedCells="1"/>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10"/>
  <sheetViews>
    <sheetView showGridLines="0" topLeftCell="A2" workbookViewId="0">
      <selection activeCell="B9" sqref="B9"/>
    </sheetView>
  </sheetViews>
  <sheetFormatPr defaultRowHeight="14.5"/>
  <cols>
    <col min="1" max="1" width="43.81640625" customWidth="1"/>
    <col min="2" max="2" width="82.453125" customWidth="1"/>
  </cols>
  <sheetData>
    <row r="2" spans="1:2" ht="41.25" customHeight="1">
      <c r="A2" s="30" t="s">
        <v>39</v>
      </c>
      <c r="B2" s="35" t="s">
        <v>81</v>
      </c>
    </row>
    <row r="3" spans="1:2">
      <c r="B3" s="49"/>
    </row>
    <row r="4" spans="1:2" ht="40.5" customHeight="1">
      <c r="A4" s="31" t="s">
        <v>40</v>
      </c>
      <c r="B4" s="34" t="s">
        <v>76</v>
      </c>
    </row>
    <row r="5" spans="1:2" ht="46.5">
      <c r="A5" s="31" t="s">
        <v>41</v>
      </c>
      <c r="B5" s="34" t="s">
        <v>91</v>
      </c>
    </row>
    <row r="6" spans="1:2" ht="15.5">
      <c r="A6" s="31" t="s">
        <v>42</v>
      </c>
      <c r="B6" s="34" t="s">
        <v>87</v>
      </c>
    </row>
    <row r="7" spans="1:2" ht="31">
      <c r="A7" s="31" t="s">
        <v>43</v>
      </c>
      <c r="B7" s="34" t="s">
        <v>72</v>
      </c>
    </row>
    <row r="8" spans="1:2" ht="31">
      <c r="A8" s="31" t="s">
        <v>44</v>
      </c>
      <c r="B8" s="34" t="s">
        <v>78</v>
      </c>
    </row>
    <row r="9" spans="1:2" ht="38.25" customHeight="1">
      <c r="A9" s="31" t="s">
        <v>45</v>
      </c>
      <c r="B9" s="34" t="s">
        <v>99</v>
      </c>
    </row>
    <row r="10" spans="1:2" ht="31">
      <c r="A10" s="31" t="s">
        <v>46</v>
      </c>
      <c r="B10" s="34" t="s">
        <v>73</v>
      </c>
    </row>
  </sheetData>
  <sheetProtection algorithmName="SHA-512" hashValue="xwak/vt6GpdxZx7c3oh/cW1j+O9rjNoerWJOWNVVU0p+3ZG5t+Na7Qro+ajSojfe3nTn7JHhbcMXMxAHazDnUA==" saltValue="EuNF8TUQk0YFJbwU1ggUFg==" spinCount="100000" sheet="1" objects="1" scenarios="1" formatRows="0" selectLockedCells="1"/>
  <dataValidations count="1">
    <dataValidation allowBlank="1" showInputMessage="1" showErrorMessage="1" promptTitle="Action Plan Area #1" prompt="Copy and paste the first area for improvement that your organization will address over the next year here, and then usin the guiding questions below create an action plan that outlines how you will advance diversity, equity, and inclusion in this area." sqref="B2" xr:uid="{00000000-0002-0000-0600-000000000000}"/>
  </dataValidations>
  <pageMargins left="0.7" right="0.7" top="0.75" bottom="0.75" header="0.3" footer="0.3"/>
  <pageSetup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10"/>
  <sheetViews>
    <sheetView showGridLines="0" tabSelected="1" workbookViewId="0">
      <selection activeCell="B4" sqref="B4"/>
    </sheetView>
  </sheetViews>
  <sheetFormatPr defaultRowHeight="14.5"/>
  <cols>
    <col min="1" max="1" width="43.81640625" customWidth="1"/>
    <col min="2" max="2" width="82.453125" customWidth="1"/>
  </cols>
  <sheetData>
    <row r="2" spans="1:2" ht="48" customHeight="1">
      <c r="A2" s="30" t="s">
        <v>47</v>
      </c>
      <c r="B2" s="35" t="s">
        <v>86</v>
      </c>
    </row>
    <row r="4" spans="1:2" ht="31">
      <c r="A4" s="31" t="s">
        <v>40</v>
      </c>
      <c r="B4" s="34" t="s">
        <v>100</v>
      </c>
    </row>
    <row r="5" spans="1:2" ht="46.5">
      <c r="A5" s="31" t="s">
        <v>41</v>
      </c>
      <c r="B5" s="34" t="s">
        <v>92</v>
      </c>
    </row>
    <row r="6" spans="1:2" ht="15.5">
      <c r="A6" s="31" t="s">
        <v>42</v>
      </c>
      <c r="B6" s="34" t="s">
        <v>101</v>
      </c>
    </row>
    <row r="7" spans="1:2" ht="31">
      <c r="A7" s="31" t="s">
        <v>43</v>
      </c>
      <c r="B7" s="34" t="s">
        <v>79</v>
      </c>
    </row>
    <row r="8" spans="1:2" ht="31">
      <c r="A8" s="31" t="s">
        <v>44</v>
      </c>
      <c r="B8" s="34" t="s">
        <v>84</v>
      </c>
    </row>
    <row r="9" spans="1:2" ht="31">
      <c r="A9" s="31" t="s">
        <v>45</v>
      </c>
      <c r="B9" s="34" t="s">
        <v>85</v>
      </c>
    </row>
    <row r="10" spans="1:2" ht="31">
      <c r="A10" s="31" t="s">
        <v>46</v>
      </c>
      <c r="B10" s="34" t="s">
        <v>73</v>
      </c>
    </row>
  </sheetData>
  <sheetProtection algorithmName="SHA-512" hashValue="r14T7rf0o1dWAEUdp9yXoEzCWYOVdIj6tPmsnG/erLoUHrGw900xfba9jPpw1/b4ziH9kBo9RJmTDPI3D4yYcQ==" saltValue="Y5MVcLuokD1u1EF0mMK1KQ==" spinCount="100000" sheet="1" objects="1" scenarios="1" formatCells="0" formatRows="0" selectLockedCells="1"/>
  <dataValidations count="1">
    <dataValidation allowBlank="1" showInputMessage="1" showErrorMessage="1" promptTitle="Action Plan Area #2" prompt="Copy and paste the second area for improvement that your organization will address over the next year here, and then usin the guiding questions below create an action plan that outlines how you will advance diversity, equity, and inclusion in this area." sqref="B2" xr:uid="{00000000-0002-0000-0700-000000000000}"/>
  </dataValidations>
  <pageMargins left="0.7" right="0.7" top="0.75" bottom="0.75" header="0.3" footer="0.3"/>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10"/>
  <sheetViews>
    <sheetView showGridLines="0" workbookViewId="0">
      <selection activeCell="B9" sqref="B9"/>
    </sheetView>
  </sheetViews>
  <sheetFormatPr defaultRowHeight="14.5"/>
  <cols>
    <col min="1" max="1" width="43.81640625" customWidth="1"/>
    <col min="2" max="2" width="82.453125" customWidth="1"/>
  </cols>
  <sheetData>
    <row r="2" spans="1:2" ht="36.75" customHeight="1">
      <c r="A2" s="30" t="s">
        <v>48</v>
      </c>
      <c r="B2" s="35" t="s">
        <v>88</v>
      </c>
    </row>
    <row r="4" spans="1:2" ht="31">
      <c r="A4" s="31" t="s">
        <v>40</v>
      </c>
      <c r="B4" s="34" t="s">
        <v>83</v>
      </c>
    </row>
    <row r="5" spans="1:2" ht="46.5">
      <c r="A5" s="31" t="s">
        <v>41</v>
      </c>
      <c r="B5" s="34" t="s">
        <v>93</v>
      </c>
    </row>
    <row r="6" spans="1:2" ht="15.5">
      <c r="A6" s="31" t="s">
        <v>42</v>
      </c>
      <c r="B6" s="34" t="s">
        <v>87</v>
      </c>
    </row>
    <row r="7" spans="1:2" ht="31">
      <c r="A7" s="31" t="s">
        <v>43</v>
      </c>
      <c r="B7" s="34" t="s">
        <v>94</v>
      </c>
    </row>
    <row r="8" spans="1:2" ht="31">
      <c r="A8" s="31" t="s">
        <v>44</v>
      </c>
      <c r="B8" s="34" t="s">
        <v>102</v>
      </c>
    </row>
    <row r="9" spans="1:2" ht="31">
      <c r="A9" s="31" t="s">
        <v>45</v>
      </c>
      <c r="B9" s="34" t="s">
        <v>82</v>
      </c>
    </row>
    <row r="10" spans="1:2" ht="31">
      <c r="A10" s="31" t="s">
        <v>46</v>
      </c>
      <c r="B10" s="34" t="s">
        <v>73</v>
      </c>
    </row>
  </sheetData>
  <sheetProtection algorithmName="SHA-512" hashValue="9ukoAP2llWD5owOVjfVsaXjIyfNhUM9jzss1N08tAiZkO+/2Sij41F/frtxi9bc/kdYLI2+JVG7qORKNOz6WJw==" saltValue="NsWybfHL4a3E9xVox5DQLQ==" spinCount="100000" sheet="1" objects="1" scenarios="1" formatCells="0" formatRows="0" selectLockedCells="1"/>
  <dataValidations count="1">
    <dataValidation allowBlank="1" showInputMessage="1" showErrorMessage="1" promptTitle="Action Plan Area #3" prompt="Copy and paste the third area for improvement that your organization will address over the next year here, and then usin the guiding questions below create an action plan that outlines how you will advance diversity, equity, and inclusion in this area." sqref="B2" xr:uid="{00000000-0002-0000-0800-000000000000}"/>
  </dataValidations>
  <pageMargins left="0.7" right="0.7" top="0.75" bottom="0.75" header="0.3" footer="0.3"/>
  <pageSetup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F116FE70D7254A82B237971EC1FA9A" ma:contentTypeVersion="12" ma:contentTypeDescription="Create a new document." ma:contentTypeScope="" ma:versionID="8180dd0a7163d3404652121e74a13be4">
  <xsd:schema xmlns:xsd="http://www.w3.org/2001/XMLSchema" xmlns:xs="http://www.w3.org/2001/XMLSchema" xmlns:p="http://schemas.microsoft.com/office/2006/metadata/properties" xmlns:ns2="ffa49789-525e-4e33-8cf8-77b81ced06a7" xmlns:ns3="7f28c7af-f37d-4a86-9ad2-2796fcb804c6" targetNamespace="http://schemas.microsoft.com/office/2006/metadata/properties" ma:root="true" ma:fieldsID="4b70cdbc0c7c2c7f14561a6f7ba9d0e2" ns2:_="" ns3:_="">
    <xsd:import namespace="ffa49789-525e-4e33-8cf8-77b81ced06a7"/>
    <xsd:import namespace="7f28c7af-f37d-4a86-9ad2-2796fcb804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a49789-525e-4e33-8cf8-77b81ced06a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8c7af-f37d-4a86-9ad2-2796fcb804c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15C19A-1640-4BAB-A871-74C1F4C40298}"/>
</file>

<file path=customXml/itemProps2.xml><?xml version="1.0" encoding="utf-8"?>
<ds:datastoreItem xmlns:ds="http://schemas.openxmlformats.org/officeDocument/2006/customXml" ds:itemID="{2F12FBF4-DFB8-4493-8198-1C2E535EFBC6}"/>
</file>

<file path=customXml/itemProps3.xml><?xml version="1.0" encoding="utf-8"?>
<ds:datastoreItem xmlns:ds="http://schemas.openxmlformats.org/officeDocument/2006/customXml" ds:itemID="{E6BF3B4C-8733-4122-A5BF-21E19E4A1A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Accord Area #1</vt:lpstr>
      <vt:lpstr>Accord Area #2</vt:lpstr>
      <vt:lpstr>Accord Area #3</vt:lpstr>
      <vt:lpstr>Overall Assessment</vt:lpstr>
      <vt:lpstr>Action Planning</vt:lpstr>
      <vt:lpstr>Action Plan Area #1</vt:lpstr>
      <vt:lpstr>Action Plan Area #2</vt:lpstr>
      <vt:lpstr>Action Plan Area #3</vt:lpstr>
      <vt:lpstr>Accord Area #1 BASELINE</vt:lpstr>
      <vt:lpstr>Accord Area #2 BASELINE</vt:lpstr>
      <vt:lpstr>Accord Area #3 BASELINE</vt:lpstr>
      <vt:lpstr>List - DO NOT DELETE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Aitken</dc:creator>
  <cp:lastModifiedBy>Lisa DelCol</cp:lastModifiedBy>
  <cp:lastPrinted>2019-04-16T19:15:20Z</cp:lastPrinted>
  <dcterms:created xsi:type="dcterms:W3CDTF">2017-04-27T18:14:45Z</dcterms:created>
  <dcterms:modified xsi:type="dcterms:W3CDTF">2021-06-29T12:12:46Z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0x010100EDF116FE70D7254A82B237971EC1FA9A</vt:lpwstr>
  </property>
</Properties>
</file>